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9angji/Desktop/"/>
    </mc:Choice>
  </mc:AlternateContent>
  <xr:revisionPtr revIDLastSave="0" documentId="13_ncr:1_{EC33E070-6C45-7A42-BA6F-884E9AE1ED27}" xr6:coauthVersionLast="47" xr6:coauthVersionMax="47" xr10:uidLastSave="{00000000-0000-0000-0000-000000000000}"/>
  <bookViews>
    <workbookView xWindow="3040" yWindow="2200" windowWidth="28100" windowHeight="17080" activeTab="3" xr2:uid="{46228B93-ED2F-674D-8805-0FD75D305E75}"/>
  </bookViews>
  <sheets>
    <sheet name="README" sheetId="1" r:id="rId1"/>
    <sheet name="1_Pearson" sheetId="2" r:id="rId2"/>
    <sheet name="2_Spearman" sheetId="3" r:id="rId3"/>
    <sheet name="3_Kendall" sheetId="4" r:id="rId4"/>
    <sheet name="4_Partial" sheetId="5" r:id="rId5"/>
    <sheet name="5_PointBiserial" sheetId="6" r:id="rId6"/>
    <sheet name="6_Phi" sheetId="7" r:id="rId7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9" i="7" l="1"/>
  <c r="B28" i="7"/>
  <c r="B37" i="6"/>
  <c r="B32" i="5"/>
  <c r="B33" i="3" a="1"/>
  <c r="B33" i="3" s="1"/>
  <c r="B35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강지연</author>
  </authors>
  <commentList>
    <comment ref="B11" authorId="0" shapeId="0" xr:uid="{81585FEF-7C9B-1D4B-84A5-AB15F2EF55EB}">
      <text>
        <r>
          <rPr>
            <b/>
            <sz val="10"/>
            <color rgb="FF000000"/>
            <rFont val="Malgun Gothic"/>
            <family val="2"/>
            <charset val="129"/>
          </rPr>
          <t>강지연:</t>
        </r>
        <r>
          <rPr>
            <sz val="10"/>
            <color rgb="FF000000"/>
            <rFont val="Malgun Gothic"/>
            <family val="2"/>
            <charset val="129"/>
          </rPr>
          <t xml:space="preserve">
a</t>
        </r>
      </text>
    </comment>
    <comment ref="C11" authorId="0" shapeId="0" xr:uid="{828FD148-F104-3D44-939F-EE466D1A7457}">
      <text>
        <r>
          <rPr>
            <b/>
            <sz val="10"/>
            <color rgb="FF000000"/>
            <rFont val="Malgun Gothic"/>
            <family val="2"/>
            <charset val="129"/>
          </rPr>
          <t>강지연:</t>
        </r>
        <r>
          <rPr>
            <sz val="10"/>
            <color rgb="FF000000"/>
            <rFont val="Malgun Gothic"/>
            <family val="2"/>
            <charset val="129"/>
          </rPr>
          <t xml:space="preserve">
b</t>
        </r>
      </text>
    </comment>
    <comment ref="B12" authorId="0" shapeId="0" xr:uid="{F2647363-1D6F-E242-A1EB-0001FC26EEF5}">
      <text>
        <r>
          <rPr>
            <b/>
            <sz val="10"/>
            <color rgb="FF000000"/>
            <rFont val="Malgun Gothic"/>
            <family val="2"/>
            <charset val="129"/>
          </rPr>
          <t>강지연:</t>
        </r>
        <r>
          <rPr>
            <sz val="10"/>
            <color rgb="FF000000"/>
            <rFont val="Malgun Gothic"/>
            <family val="2"/>
            <charset val="129"/>
          </rPr>
          <t xml:space="preserve">
c</t>
        </r>
      </text>
    </comment>
    <comment ref="C12" authorId="0" shapeId="0" xr:uid="{1C2C619F-20CB-254A-A6F6-900EF845E830}">
      <text>
        <r>
          <rPr>
            <b/>
            <sz val="10"/>
            <color rgb="FF000000"/>
            <rFont val="Malgun Gothic"/>
            <family val="2"/>
            <charset val="129"/>
          </rPr>
          <t>강지연:</t>
        </r>
        <r>
          <rPr>
            <sz val="10"/>
            <color rgb="FF000000"/>
            <rFont val="Malgun Gothic"/>
            <family val="2"/>
            <charset val="129"/>
          </rPr>
          <t xml:space="preserve">
d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<sst xmlns="http://schemas.openxmlformats.org/spreadsheetml/2006/main" count="243" uniqueCount="194">
  <si>
    <t>상관계수 단계별 실습 워크북</t>
  </si>
  <si>
    <t>사용 방법</t>
  </si>
  <si>
    <t>1) 각 시트의 [데이터] 영역에 있는 스포츠 예시 데이터를 확인하세요.</t>
  </si>
  <si>
    <t>2) [단계별 계산] 영역의 노란색 셀에 직접 수식을 입력해 채워보세요.</t>
  </si>
  <si>
    <t>3) 마지막의 [최종 상관계수] 셀까지 계산이 끝나면, [검증] 셀과 값이 같은지 확인하세요.</t>
  </si>
  <si>
    <t>4) 파란 글씨 = 입력값, 검정 = 직접 계산, 초록 = 검증용 내장함수 결과</t>
  </si>
  <si>
    <t>시트 구성</t>
  </si>
  <si>
    <t>시트</t>
  </si>
  <si>
    <t>주제</t>
  </si>
  <si>
    <t>스포츠 예시</t>
  </si>
  <si>
    <t>1_Pearson</t>
  </si>
  <si>
    <t>Pearson r — 선형 관계</t>
  </si>
  <si>
    <t>주간 훈련시간 vs 경기 평균 득점</t>
  </si>
  <si>
    <t>2_Spearman</t>
  </si>
  <si>
    <t>Spearman ρ — 순위 단조 관계</t>
  </si>
  <si>
    <t>두 스카우터의 유망주 순위 비교</t>
  </si>
  <si>
    <t>3_Kendall</t>
  </si>
  <si>
    <t>Kendall τ — 동률 많을 때</t>
  </si>
  <si>
    <t>선수 능력평가 순위 (동률 포함)</t>
  </si>
  <si>
    <t>4_Partial</t>
  </si>
  <si>
    <t>편상관 r_XY.Z — 제3변수 통제</t>
  </si>
  <si>
    <t>훈련시간·득점에서 경기경험 통제</t>
  </si>
  <si>
    <t>5_PointBiserial</t>
  </si>
  <si>
    <t>점이연 r_pb — 이분×연속</t>
  </si>
  <si>
    <t>선발(1)/후보(0) vs 시즌 평균득점</t>
  </si>
  <si>
    <t>6_Phi</t>
  </si>
  <si>
    <t>Phi φ — 이분×이분</t>
  </si>
  <si>
    <t>홈/원정 × 승/패 2×2</t>
  </si>
  <si>
    <t>Pearson 상관계수 r — 단계별 계산</t>
  </si>
  <si>
    <t>주제: 주간 훈련시간(X)과 경기 평균득점(Y)의 선형 관계</t>
  </si>
  <si>
    <t>공식: r = Σ(X-X̄)(Y-Ȳ) / √[Σ(X-X̄)² × Σ(Y-Ȳ)²]</t>
  </si>
  <si>
    <t>■ 데이터</t>
  </si>
  <si>
    <t>선수</t>
  </si>
  <si>
    <t>X: 주간 훈련시간(h)</t>
  </si>
  <si>
    <t>Y: 평균득점</t>
  </si>
  <si>
    <t>X - X̄</t>
  </si>
  <si>
    <t>Y - Ȳ</t>
  </si>
  <si>
    <t>(X-X̄)²</t>
  </si>
  <si>
    <t>(Y-Ȳ)²</t>
  </si>
  <si>
    <t>(X-X̄)(Y-Ȳ)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</si>
  <si>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</si>
  <si>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</si>
  <si>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</si>
  <si>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</si>
  <si>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</si>
  <si>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</si>
  <si>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</si>
  <si>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</si>
  <si>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</si>
  <si>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</si>
  <si>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■ 1단계: 평균 계산</t>
  </si>
  <si>
    <t>X̄ (X의 평균)</t>
  </si>
  <si>
    <t>Ȳ (Y의 평균)</t>
  </si>
  <si>
    <t>■ 2단계: D~H 열을 직접 계산해보세요 (D7부터 H16까지)</t>
  </si>
  <si>
    <t>힌트: D7 = B7-$B$19, E7 = C7-$B$20, F7 = D7^2, G7 = E7^2, H7 = D7*E7</t>
  </si>
  <si>
    <t>→ 첫 행 입력 후 아래로 드래그(채우기)하세요.</t>
  </si>
  <si>
    <t>■ 3단계: 합계 계산</t>
  </si>
  <si>
    <t>Σ(X-X̄)²</t>
  </si>
  <si>
    <t>Σ(Y-Ȳ)²</t>
  </si>
  <si>
    <t>Σ(X-X̄)(Y-Ȳ)</t>
  </si>
  <si>
    <t>■ 4단계: Pearson r 계산</t>
  </si>
  <si>
    <t>r = B29 / SQRT(B27*B28)</t>
  </si>
  <si>
    <t>■ 검증 (CORREL 내장함수)</t>
  </si>
  <si>
    <t>검증 r</t>
  </si>
  <si>
    <t>→ B32 결과와 일치해야 합니다.</t>
  </si>
  <si>
    <t>■ 해석 가이드</t>
  </si>
  <si>
    <t>r &gt; 0: 양의 선형 / r &lt; 0: 음의 선형 / |r|≥0.7 강한 관계 / |r|≤0.3 약한 관계</t>
  </si>
  <si>
    <t>주의: Pearson은 선형 관계만 포착. 곡선관계(U자)는 r≈0 이 나올 수 있음 → 산점도와 함께 해석</t>
  </si>
  <si>
    <t>Spearman 순위상관계수 ρ — 단계별 계산</t>
  </si>
  <si>
    <t>주제: 두 스카우터가 동일한 유망주 10명에게 매긴 순위의 일치도</t>
  </si>
  <si>
    <t>공식 (동률 없을 때): ρ = 1 - 6Σd² / [n(n²-1)],   d = R_X - R_Y</t>
  </si>
  <si>
    <t>■ 데이터 (각 스카우터의 원점수)</t>
  </si>
  <si>
    <t>X: 스카우터A 점수</t>
  </si>
  <si>
    <t>Y: 스카우터B 점수</t>
  </si>
  <si>
    <t>R_X (X순위)</t>
  </si>
  <si>
    <t>R_Y (Y순위)</t>
  </si>
  <si>
    <t>d = R_X-R_Y</t>
  </si>
  <si>
    <t>d²</t>
  </si>
  <si>
    <t>■ 1단계: 순위 매기기 (D, E열)</t>
  </si>
  <si>
    <t>힌트: D7 = RANK.AVG(B7,$B$7:$B$16,0) → 큰 값이 1위</t>
  </si>
  <si>
    <t xml:space="preserve">       E7 = RANK.AVG(C7,$C$7:$C$16,0) → 아래로 채우기</t>
  </si>
  <si>
    <t>■ 2단계: 차이 d 와 d² (F, G열)</t>
  </si>
  <si>
    <t>힌트: F7 = D7-E7,  G7 = F7^2</t>
  </si>
  <si>
    <t>■ 3단계: 합계 및 n</t>
  </si>
  <si>
    <t>n (표본수)</t>
  </si>
  <si>
    <t>Σd²</t>
  </si>
  <si>
    <t>■ 4단계: Spearman ρ</t>
  </si>
  <si>
    <t>ρ = 1 - (6*B27)/(B26*(B26^2-1))</t>
  </si>
  <si>
    <t>■ 검증</t>
  </si>
  <si>
    <t>검증 ρ (순위에 Pearson 적용)</t>
  </si>
  <si>
    <t>ρ는 순위 기반이므로 유망주 결과 같은 단조 관계(높슸→높슸)에 강건. 이상치에 Pearson보다 강함.</t>
  </si>
  <si>
    <t>주의: 동률이 많으면 RANK.AVG가 소수 순위를 만드는데, 이 경우 공식 ρ ≠ 검증값 → Kendall 사용 권장</t>
  </si>
  <si>
    <t>Kendall τ — 단계별 계산 (쌍비교 방식)</t>
  </si>
  <si>
    <t>주제: 두 코치가 선수 8명의 능력을 독립적으로 순위 매김 (동률 포함)</t>
  </si>
  <si>
    <t>공식: τ = (C - D) / [n(n-1)/2],   C=일치쌍, D=불일치쌍</t>
  </si>
  <si>
    <t>n=8 → 총 쌍 수 = 8×7/2 = 28</t>
  </si>
  <si>
    <t>■ 데이터 (이미 순위가 매겨진 상태, 동률 포함)</t>
  </si>
  <si>
    <t>X: 코치A 순위</t>
  </si>
  <si>
    <t>Y: 코치B 순위</t>
  </si>
  <si>
    <t>■ 1단계: 모든 쌍 (i,j) i&lt;j 에 대해 분류</t>
  </si>
  <si>
    <t>규칙:</t>
  </si>
  <si>
    <t>Concordant(일치): (X_i-X_j)×(Y_i-Y_j) &gt; 0</t>
  </si>
  <si>
    <t>Discordant(불일치): (X_i-X_j)×(Y_i-Y_j) &lt; 0</t>
  </si>
  <si>
    <t>Tie(동률): (X_i-X_j)×(Y_i-Y_j) = 0</t>
  </si>
  <si>
    <t>■ 2단계: 아래 표의 E~G열에 각 쌍을 직접 판정 (28쌍 중 일부는 이미 채우고, 나머지는 직접)</t>
  </si>
  <si>
    <t>i</t>
  </si>
  <si>
    <t>j</t>
  </si>
  <si>
    <t>(X_i-X_j)*(Y_i-Y_j)</t>
  </si>
  <si>
    <t>분류 (C/D/T)</t>
  </si>
  <si>
    <t>힌트: F25 = (INDEX($B$8:$B$15,D25)-INDEX($B$8:$B$15,E25))*(INDEX($C$8:$C$15,D25)-INDEX($C$8:$C$15,E25))</t>
  </si>
  <si>
    <t>■ 3단계: 개수 세기</t>
  </si>
  <si>
    <t>C (일치쌍)</t>
  </si>
  <si>
    <t>D (불일치쌍)</t>
  </si>
  <si>
    <t>T (동률쌍)</t>
  </si>
  <si>
    <t>n</t>
  </si>
  <si>
    <t>총 쌍 수 = n(n-1)/2</t>
  </si>
  <si>
    <t>■ 4단계: Kendall τ (tau-a, 동률 미보정)</t>
  </si>
  <si>
    <t>τ_a = (C - D) / [n(n-1)/2]</t>
  </si>
  <si>
    <t>■ 참고: 동률 보정된 tau-b</t>
  </si>
  <si>
    <t>tau-b = (C-D) / SQRT((C+D+Tx)*(C+D+Ty))  — X·Y 각각의 동률 쌍을 별도 세야 함. Excel엔 직접 함수 없음.</t>
  </si>
  <si>
    <t>이 데이터는 순위 내 동률이 없으므로 (각 코치 자체 순위는 1~8 고유) tau-a = tau-b</t>
  </si>
  <si>
    <t>■ 해석</t>
  </si>
  <si>
    <t>τ = +1 완전 일치 / -1 완전 역순 / 0 무관. Spearman보다 해석 직관적: '무작위 쌍이 일치할 확률 - 불일치 확률'</t>
  </si>
  <si>
    <t>스포츠 맥락: 평가자가 소수(n&lt;10)이고 동점·동순위가 흔한 경기 (체조, 피겨스케이팅 판정)에 적합</t>
  </si>
  <si>
    <t>편상관계수 r_XY.Z — 단계별 계산</t>
  </si>
  <si>
    <t>주제: 경기경험(Z)을 통제한 후 훈련시간(X)과 득점(Y)의 순수한 관계</t>
  </si>
  <si>
    <t>공식: r_XY.Z = (r_XY - r_XZ·r_YZ) / SQRT[(1-r_XZ²)(1-r_YZ²)]</t>
  </si>
  <si>
    <t>아이디어: '경험이 많을수록 훈련도 많고 득점도 높다'는 교란을 제거</t>
  </si>
  <si>
    <t>X: 주간훈련(h)</t>
  </si>
  <si>
    <t>Z: 프로 경기경험(년)</t>
  </si>
  <si>
    <t>■ 1단계: 세 개의 단순 상관계수 계산 (CORREL 사용 허용)</t>
  </si>
  <si>
    <t>r_XY (훈련 ↔ 득점)</t>
  </si>
  <si>
    <t>r_XZ (훈련 ↔ 경험)</t>
  </si>
  <si>
    <t>r_YZ (득점 ↔ 경험)</t>
  </si>
  <si>
    <t>■ 2단계: 공식 조각 계산</t>
  </si>
  <si>
    <t>분자: r_XY - r_XZ * r_YZ</t>
  </si>
  <si>
    <t>분모: SQRT((1-r_XZ²)*(1-r_YZ²))</t>
  </si>
  <si>
    <t>■ 3단계: 편상관 r_XY.Z</t>
  </si>
  <si>
    <t>r_XY.Z = B25 / B26</t>
  </si>
  <si>
    <t>■ 검증 (회귀 잔차 방식)</t>
  </si>
  <si>
    <t>X에서 Z의 영향 제거 후 Y에서 Z 영향 제거 후 둘의 상관 → 공식 결과와 일치</t>
  </si>
  <si>
    <t>r_XY 와 r_XY.Z 를 비교: 차이가 클수록 Z(경험)이 원래 관계를 많이 설명했다는 뜻</t>
  </si>
  <si>
    <t>스포츠 적용: '훈련시간 ↔ 득점' 관계가 실제 인과적으로 존재하는지, 아니면 경험이라는 제3의 원인 때문인지 구분</t>
  </si>
  <si>
    <t>점이연상관계수 r_pb — 단계별 계산</t>
  </si>
  <si>
    <t>주제: 선발(1) / 후보(0) 동부(X)가 시즌 평균득점(Y)과 관련 있는가</t>
  </si>
  <si>
    <t>공식: r_pb = [(M₁ - M₀) / s_Y] × √(p·q)</t>
  </si>
  <si>
    <t>M₁=선발조 Y평균, M₀=후보조 Y평균, s_Y=Y의 모집단 표준편차(STDEV.P), p=선발비율, q=1-p</t>
  </si>
  <si>
    <t>■ 데이터 (12명)</t>
  </si>
  <si>
    <t>X: 선발=1, 후보=0</t>
  </si>
  <si>
    <t>Y: 시즌 평균득점</t>
  </si>
  <si>
    <t>P11</t>
  </si>
  <si>
    <t>P12</t>
  </si>
  <si>
    <t>■ 1단계: 그룹별 평균</t>
  </si>
  <si>
    <t>n₁ (선발 수)</t>
  </si>
  <si>
    <t>n₀ (후보 수)</t>
  </si>
  <si>
    <t>n (전체)</t>
  </si>
  <si>
    <t>M₁ (선발조 Y평균)</t>
  </si>
  <si>
    <t>M₀ (후보조 Y평균)</t>
  </si>
  <si>
    <t>■ 2단계: Y 표준편차 및 비율</t>
  </si>
  <si>
    <t>s_Y (모집단 표준편차)</t>
  </si>
  <si>
    <t>p = n₁/n</t>
  </si>
  <si>
    <t>q = n₀/n</t>
  </si>
  <si>
    <t>■ 3단계: r_pb</t>
  </si>
  <si>
    <t>r_pb = ((M₁-M₀)/s_Y) * SQRT(p*q)</t>
  </si>
  <si>
    <t>■ 검증 (Pearson r과 수학적 동일)</t>
  </si>
  <si>
    <t>r_pb &gt; 0: X=1조가 Y에서 높음. |r_pb| 크면 그룹간 평균차 분명</t>
  </si>
  <si>
    <t>스포츠 적용: 선발·후보 분류가 실제 퍼포먼스 차이를 반영하는지 정량 평가. t-test와 동종.</t>
  </si>
  <si>
    <t>Phi 계수 φ — 2×2 교차표 상관</t>
  </si>
  <si>
    <t>주제: 홈/원정 경기(X) × 승/패(Y)의 관련성</t>
  </si>
  <si>
    <t>공식: φ = (ad - bc) / SQRT[(a+b)(c+d)(a+c)(b+d)]</t>
  </si>
  <si>
    <t>■ 원자료: 50경기 결과 (홈=1/원정=0, 승=1/패=0)</t>
  </si>
  <si>
    <t>홈에서 승: 18경기, 홈에서 패: 7경기, 원정에서 승: 9경기, 원정에서 패: 16경기</t>
  </si>
  <si>
    <t>■ 1단계: 2×2 교차표 만들기</t>
  </si>
  <si>
    <t>Y=1 (승)</t>
  </si>
  <si>
    <t>Y=0 (패)</t>
  </si>
  <si>
    <t>행 합계</t>
  </si>
  <si>
    <t>X=1 (홈)</t>
  </si>
  <si>
    <t>X=0 (원정)</t>
  </si>
  <si>
    <t>열 합계</t>
  </si>
  <si>
    <t>■ 2단계: 공식 조각</t>
  </si>
  <si>
    <t>a = B11, b = C11, c = B12, d = C12</t>
  </si>
  <si>
    <t>분자: ad - bc</t>
  </si>
  <si>
    <t>분모: SQRT((a+b)(c+d)(a+c)(b+d))</t>
  </si>
  <si>
    <t>■ 3단계: φ</t>
  </si>
  <si>
    <t>φ = B17 / B18</t>
  </si>
  <si>
    <t>■ 검증 1: Pearson r 과 수학적 동일</t>
  </si>
  <si>
    <t>각 경기를 (X,Y) 쌍으로 펼친 데이터에 CORREL을 적용해도 φ가 나와야 함</t>
  </si>
  <si>
    <t>→ 아래 원자료(50행) 참고</t>
  </si>
  <si>
    <t>■ 검증 2: 카이제곱 관계 φ = SQRT(χ²/N)</t>
  </si>
  <si>
    <t>χ² (접근을 위한 간략계산)</t>
  </si>
  <si>
    <t>φ = SQRT(χ²/N)</t>
  </si>
  <si>
    <t>φ 범위: -1 ~ +1 (2×2일 때). 부호는 대각 방향(ad vs bc)에 따라 바뀌므로 절대값으로 세기 해석</t>
  </si>
  <si>
    <t>스포츠 적용: 홈 어드밴티지 검증, 세트피스 성공↔득점 등 두 이분변수 관련성 모두 적용 가능</t>
  </si>
  <si>
    <t>Cohen 기준: |φ| ≈ 0.1 약함, 0.3 중간, 0.5 강함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</si>
</sst>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1"/>
      <name val="맑은 고딕"/>
      <family val="2"/>
      <charset val="129"/>
      <scheme val="minor"/>
    </font>
    <font>
      <i/>
      <sz val="12"/>
      <color rgb="FF555555"/>
      <name val="맑은 고딕"/>
      <family val="2"/>
      <charset val="129"/>
      <scheme val="minor"/>
    </font>
    <font>
      <b/>
      <sz val="14"/>
      <color theme="1"/>
      <name val="맑은 고딕"/>
      <family val="2"/>
      <charset val="129"/>
      <scheme val="minor"/>
    </font>
    <font>
      <b/>
      <sz val="16"/>
      <color rgb="FFFFFFFF"/>
      <name val="맑은 고딕"/>
      <family val="2"/>
      <charset val="129"/>
      <scheme val="minor"/>
    </font>
    <font>
      <i/>
      <sz val="12"/>
      <color theme="1"/>
      <name val="맑은 고딕"/>
      <family val="2"/>
      <charset val="129"/>
      <scheme val="minor"/>
    </font>
    <font>
      <i/>
      <sz val="12"/>
      <color rgb="FF666666"/>
      <name val="맑은 고딕"/>
      <family val="2"/>
      <charset val="129"/>
      <scheme val="minor"/>
    </font>
    <font>
      <sz val="12"/>
      <color rgb="FF00B050"/>
      <name val="맑은 고딕"/>
      <family val="2"/>
      <charset val="129"/>
      <scheme val="minor"/>
    </font>
    <font>
      <b/>
      <sz val="12"/>
      <color rgb="FF00B050"/>
      <name val="맑은 고딕"/>
      <family val="2"/>
      <charset val="129"/>
      <scheme val="minor"/>
    </font>
    <font>
      <sz val="10"/>
      <color rgb="FF000000"/>
      <name val="Malgun Gothic"/>
      <family val="2"/>
      <charset val="129"/>
    </font>
    <font>
      <b/>
      <sz val="10"/>
      <color rgb="FF000000"/>
      <name val="Malgun Gothic"/>
      <family val="2"/>
      <charset val="129"/>
    </font>
    <font>
      <sz val="12"/>
      <color rgb="FF000000"/>
      <name val="맑은 고딕"/>
      <family val="2"/>
      <charset val="129"/>
      <scheme val="minor"/>
    </font>
    <font>
      <b/>
      <sz val="12"/>
      <color rgb="FF000000"/>
      <name val="맑은 고딕"/>
      <family val="2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2" borderId="0" xfId="0" applyFont="1" applyFill="1">
      <alignment vertical="center"/>
    </xf>
    <xf numFmtId="0" fontId="1" fillId="0" borderId="0" xfId="0" applyFont="1">
      <alignment vertical="center"/>
    </xf>
    <xf numFmtId="0" fontId="1" fillId="3" borderId="0" xfId="0" applyFont="1" applyFill="1">
      <alignment vertical="center"/>
    </xf>
    <xf numFmtId="0" fontId="7" fillId="0" borderId="0" xfId="0" applyFont="1">
      <alignment vertical="center"/>
    </xf>
    <xf numFmtId="0" fontId="1" fillId="2" borderId="0" xfId="0" applyFont="1" applyFill="1">
      <alignment vertical="center"/>
    </xf>
    <xf numFmtId="0" fontId="1" fillId="5" borderId="0" xfId="0" applyFont="1" applyFill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" fillId="7" borderId="0" xfId="0" applyFont="1" applyFill="1">
      <alignment vertical="center"/>
    </xf>
    <xf numFmtId="0" fontId="0" fillId="2" borderId="0" xfId="0" applyFill="1">
      <alignment vertical="center"/>
    </xf>
    <xf numFmtId="0" fontId="14" fillId="6" borderId="0" xfId="0" quotePrefix="1" applyFont="1" applyFill="1">
      <alignment vertical="center"/>
    </xf>
    <xf numFmtId="0" fontId="6" fillId="4" borderId="0" xfId="0" applyFont="1" applyFill="1" applyAlignment="1">
      <alignment horizontal="center" vertical="center"/>
    </xf>
    <xf numFmtId="0" fontId="13" fillId="8" borderId="0" xfId="0" quotePrefix="1" applyFont="1" applyFill="1">
      <alignment vertical="center"/>
    </xf>
    <xf numFmtId="0" fontId="0" fillId="8" borderId="0" xfId="0" applyFill="1">
      <alignment vertical="center"/>
    </xf>
    <xf numFmtId="0" fontId="0" fillId="9" borderId="0" xfId="0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156614F1-5861-F849-8171-38DDEFF5038E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500a5248-d63b-4203-8793-e596158f3357&quot;"/>
  </we:properties>
  <we:bindings/>
  <we:snapshot xmlns:r="http://schemas.openxmlformats.org/officeDocument/2006/relationships"/>
</we:webextension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2E06C-B4B8-DF42-B410-BCBA9B67894B}">
  <dimension ref="A1:C17"/>
  <sheetViews>
    <sheetView workbookViewId="0">
      <selection activeCell="A2" sqref="A2"/>
    </sheetView>
  </sheetViews>
  <sheetFormatPr baseColWidth="10" defaultRowHeight="18"/>
  <cols>
    <col min="1" max="3" width="25.7109375" customWidth="1"/>
  </cols>
  <sheetData>
    <row r="1" spans="1:3" ht="27">
      <c r="A1" s="1" t="s">
        <v>0</v>
      </c>
    </row>
    <row r="2" spans="1:3">
      <c r="A2" s="2"/>
    </row>
    <row r="4" spans="1:3" ht="20">
      <c r="A4" s="3" t="s">
        <v>1</v>
      </c>
    </row>
    <row r="5" spans="1:3">
      <c r="A5" t="s">
        <v>2</v>
      </c>
    </row>
    <row r="6" spans="1:3">
      <c r="A6" t="s">
        <v>3</v>
      </c>
    </row>
    <row r="7" spans="1:3">
      <c r="A7" t="s">
        <v>4</v>
      </c>
    </row>
    <row r="8" spans="1:3">
      <c r="A8" t="s">
        <v>5</v>
      </c>
    </row>
    <row r="10" spans="1:3" ht="20">
      <c r="A10" s="3" t="s">
        <v>6</v>
      </c>
    </row>
    <row r="11" spans="1:3">
      <c r="A11" s="5" t="s">
        <v>7</v>
      </c>
      <c r="B11" s="5" t="s">
        <v>8</v>
      </c>
      <c r="C11" s="5" t="s">
        <v>9</v>
      </c>
    </row>
    <row r="12" spans="1:3">
      <c r="A12" t="s">
        <v>10</v>
      </c>
      <c r="B12" t="s">
        <v>11</v>
      </c>
      <c r="C12" t="s">
        <v>12</v>
      </c>
    </row>
    <row r="13" spans="1:3">
      <c r="A13" t="s">
        <v>13</v>
      </c>
      <c r="B13" t="s">
        <v>14</v>
      </c>
      <c r="C13" t="s">
        <v>15</v>
      </c>
    </row>
    <row r="14" spans="1:3">
      <c r="A14" t="s">
        <v>16</v>
      </c>
      <c r="B14" t="s">
        <v>17</v>
      </c>
      <c r="C14" t="s">
        <v>18</v>
      </c>
    </row>
    <row r="15" spans="1:3">
      <c r="A15" t="s">
        <v>19</v>
      </c>
      <c r="B15" t="s">
        <v>20</v>
      </c>
      <c r="C15" t="s">
        <v>21</v>
      </c>
    </row>
    <row r="16" spans="1:3">
      <c r="A16" t="s">
        <v>22</v>
      </c>
      <c r="B16" t="s">
        <v>23</v>
      </c>
      <c r="C16" t="s">
        <v>24</v>
      </c>
    </row>
    <row r="17" spans="1:3">
      <c r="A17" t="s">
        <v>25</v>
      </c>
      <c r="B17" t="s">
        <v>26</v>
      </c>
      <c r="C17" t="s">
        <v>27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07152-B189-A148-AA78-1F929DF94B88}">
  <dimension ref="A1:H40"/>
  <sheetViews>
    <sheetView topLeftCell="A2" workbookViewId="0">
      <selection activeCell="G3" sqref="G3"/>
    </sheetView>
  </sheetViews>
  <sheetFormatPr baseColWidth="10" defaultRowHeight="18"/>
  <cols>
    <col min="1" max="1" width="19.5703125" customWidth="1"/>
    <col min="2" max="2" width="18.5703125" customWidth="1"/>
  </cols>
  <sheetData>
    <row r="1" spans="1:8" ht="23">
      <c r="A1" s="15" t="s">
        <v>28</v>
      </c>
      <c r="B1" s="15"/>
      <c r="C1" s="15"/>
      <c r="D1" s="15"/>
      <c r="E1" s="15"/>
    </row>
    <row r="2" spans="1:8">
      <c r="A2" s="6" t="s">
        <v>29</v>
      </c>
    </row>
    <row r="3" spans="1:8">
      <c r="A3" s="4" t="s">
        <v>30</v>
      </c>
    </row>
    <row r="5" spans="1:8">
      <c r="A5" s="7" t="s">
        <v>31</v>
      </c>
    </row>
    <row r="6" spans="1:8">
      <c r="A6" s="5" t="s">
        <v>32</v>
      </c>
      <c r="B6" s="5" t="s">
        <v>33</v>
      </c>
      <c r="C6" s="5" t="s">
        <v>34</v>
      </c>
      <c r="D6" s="8" t="s">
        <v>35</v>
      </c>
      <c r="E6" s="8" t="s">
        <v>36</v>
      </c>
      <c r="F6" s="8" t="s">
        <v>37</v>
      </c>
      <c r="G6" s="8" t="s">
        <v>38</v>
      </c>
      <c r="H6" s="8" t="s">
        <v>39</v>
      </c>
    </row>
    <row r="7" spans="1:8">
      <c r="A7" t="s">
        <v>40</v>
      </c>
      <c r="B7">
        <v>5</v>
      </c>
      <c r="C7">
        <v>8</v>
      </c>
      <c r="D7" s="17"/>
      <c r="E7" s="17"/>
      <c r="F7" s="17"/>
      <c r="G7" s="17"/>
      <c r="H7" s="17"/>
    </row>
    <row r="8" spans="1:8">
      <c r="A8" t="s">
        <v>41</v>
      </c>
      <c r="B8">
        <v>7</v>
      </c>
      <c r="C8">
        <v>11</v>
      </c>
      <c r="D8" s="17"/>
      <c r="E8" s="17"/>
      <c r="F8" s="17"/>
      <c r="G8" s="17"/>
      <c r="H8" s="17"/>
    </row>
    <row r="9" spans="1:8">
      <c r="A9" t="s">
        <v>42</v>
      </c>
      <c r="B9">
        <v>8</v>
      </c>
      <c r="C9">
        <v>14</v>
      </c>
      <c r="D9" s="17"/>
      <c r="E9" s="17"/>
      <c r="F9" s="17"/>
      <c r="G9" s="17"/>
      <c r="H9" s="17"/>
    </row>
    <row r="10" spans="1:8">
      <c r="A10" t="s">
        <v>43</v>
      </c>
      <c r="B10">
        <v>10</v>
      </c>
      <c r="C10">
        <v>15</v>
      </c>
      <c r="D10" s="17"/>
      <c r="E10" s="17"/>
      <c r="F10" s="17"/>
      <c r="G10" s="17"/>
      <c r="H10" s="17"/>
    </row>
    <row r="11" spans="1:8">
      <c r="A11" t="s">
        <v>44</v>
      </c>
      <c r="B11">
        <v>12</v>
      </c>
      <c r="C11">
        <v>18</v>
      </c>
      <c r="D11" s="17"/>
      <c r="E11" s="17"/>
      <c r="F11" s="17"/>
      <c r="G11" s="17"/>
      <c r="H11" s="17"/>
    </row>
    <row r="12" spans="1:8">
      <c r="A12" t="s">
        <v>45</v>
      </c>
      <c r="B12">
        <v>6</v>
      </c>
      <c r="C12">
        <v>10</v>
      </c>
      <c r="D12" s="17"/>
      <c r="E12" s="17"/>
      <c r="F12" s="17"/>
      <c r="G12" s="17"/>
      <c r="H12" s="17"/>
    </row>
    <row r="13" spans="1:8">
      <c r="A13" t="s">
        <v>46</v>
      </c>
      <c r="B13">
        <v>9</v>
      </c>
      <c r="C13">
        <v>13</v>
      </c>
      <c r="D13" s="17"/>
      <c r="E13" s="17"/>
      <c r="F13" s="17"/>
      <c r="G13" s="17"/>
      <c r="H13" s="17"/>
    </row>
    <row r="14" spans="1:8">
      <c r="A14" t="s">
        <v>47</v>
      </c>
      <c r="B14">
        <v>11</v>
      </c>
      <c r="C14">
        <v>16</v>
      </c>
      <c r="D14" s="17"/>
      <c r="E14" s="17"/>
      <c r="F14" s="17"/>
      <c r="G14" s="17"/>
      <c r="H14" s="17"/>
    </row>
    <row r="15" spans="1:8">
      <c r="A15" t="s">
        <v>48</v>
      </c>
      <c r="B15">
        <v>4</v>
      </c>
      <c r="C15">
        <v>7</v>
      </c>
      <c r="D15" s="17"/>
      <c r="E15" s="17"/>
      <c r="F15" s="17"/>
      <c r="G15" s="17"/>
      <c r="H15" s="17"/>
    </row>
    <row r="16" spans="1:8">
      <c r="A16" t="s">
        <v>49</v>
      </c>
      <c r="B16">
        <v>13</v>
      </c>
      <c r="C16">
        <v>19</v>
      </c>
      <c r="D16" s="17"/>
      <c r="E16" s="17"/>
      <c r="F16" s="17"/>
      <c r="G16" s="17"/>
      <c r="H16" s="17"/>
    </row>
    <row r="18" spans="1:2">
      <c r="A18" s="7" t="s">
        <v>50</v>
      </c>
    </row>
    <row r="19" spans="1:2">
      <c r="A19" s="4" t="s">
        <v>51</v>
      </c>
      <c r="B19" s="16"/>
    </row>
    <row r="20" spans="1:2">
      <c r="A20" s="4" t="s">
        <v>52</v>
      </c>
      <c r="B20" s="16"/>
    </row>
    <row r="22" spans="1:2">
      <c r="A22" s="7" t="s">
        <v>53</v>
      </c>
    </row>
    <row r="23" spans="1:2">
      <c r="A23" s="9" t="s">
        <v>54</v>
      </c>
    </row>
    <row r="24" spans="1:2">
      <c r="A24" s="9" t="s">
        <v>55</v>
      </c>
    </row>
    <row r="26" spans="1:2">
      <c r="A26" s="7" t="s">
        <v>56</v>
      </c>
    </row>
    <row r="27" spans="1:2">
      <c r="A27" s="4" t="s">
        <v>57</v>
      </c>
      <c r="B27" s="16"/>
    </row>
    <row r="28" spans="1:2">
      <c r="A28" s="4" t="s">
        <v>58</v>
      </c>
      <c r="B28" s="16"/>
    </row>
    <row r="29" spans="1:2">
      <c r="A29" s="4" t="s">
        <v>59</v>
      </c>
      <c r="B29" s="16"/>
    </row>
    <row r="31" spans="1:2">
      <c r="A31" s="7" t="s">
        <v>60</v>
      </c>
    </row>
    <row r="32" spans="1:2">
      <c r="A32" s="4" t="s">
        <v>61</v>
      </c>
      <c r="B32" s="14"/>
    </row>
    <row r="34" spans="1:2">
      <c r="A34" s="8" t="s">
        <v>62</v>
      </c>
    </row>
    <row r="35" spans="1:2">
      <c r="A35" t="s">
        <v>63</v>
      </c>
      <c r="B35" s="11">
        <f>CORREL(B7:B16,C7:C16)</f>
        <v>0.98796098857802728</v>
      </c>
    </row>
    <row r="36" spans="1:2">
      <c r="A36" t="s">
        <v>64</v>
      </c>
    </row>
    <row r="38" spans="1:2">
      <c r="A38" s="12" t="s">
        <v>65</v>
      </c>
    </row>
    <row r="39" spans="1:2">
      <c r="A39" t="s">
        <v>66</v>
      </c>
    </row>
    <row r="40" spans="1:2">
      <c r="A40" t="s">
        <v>67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E92BBE-1CAA-014C-9DFE-0F28B3CF2C10}">
  <dimension ref="A1:G37"/>
  <sheetViews>
    <sheetView workbookViewId="0">
      <selection sqref="A1:E1"/>
    </sheetView>
  </sheetViews>
  <sheetFormatPr baseColWidth="10" defaultRowHeight="18"/>
  <cols>
    <col min="1" max="7" width="20" customWidth="1"/>
  </cols>
  <sheetData>
    <row r="1" spans="1:7" ht="23">
      <c r="A1" s="15" t="s">
        <v>68</v>
      </c>
      <c r="B1" s="15"/>
      <c r="C1" s="15"/>
      <c r="D1" s="15"/>
      <c r="E1" s="15"/>
    </row>
    <row r="2" spans="1:7">
      <c r="A2" s="6" t="s">
        <v>69</v>
      </c>
    </row>
    <row r="3" spans="1:7">
      <c r="A3" s="4" t="s">
        <v>70</v>
      </c>
    </row>
    <row r="5" spans="1:7">
      <c r="A5" s="7" t="s">
        <v>71</v>
      </c>
    </row>
    <row r="6" spans="1:7">
      <c r="A6" s="5" t="s">
        <v>32</v>
      </c>
      <c r="B6" s="5" t="s">
        <v>72</v>
      </c>
      <c r="C6" s="5" t="s">
        <v>73</v>
      </c>
      <c r="D6" s="8" t="s">
        <v>74</v>
      </c>
      <c r="E6" s="8" t="s">
        <v>75</v>
      </c>
      <c r="F6" s="8" t="s">
        <v>76</v>
      </c>
      <c r="G6" s="8" t="s">
        <v>77</v>
      </c>
    </row>
    <row r="7" spans="1:7">
      <c r="A7" t="s">
        <v>40</v>
      </c>
      <c r="B7">
        <v>85</v>
      </c>
      <c r="C7">
        <v>88</v>
      </c>
      <c r="D7" s="17"/>
      <c r="E7" s="17"/>
      <c r="F7" s="17"/>
      <c r="G7" s="17"/>
    </row>
    <row r="8" spans="1:7">
      <c r="A8" t="s">
        <v>41</v>
      </c>
      <c r="B8">
        <v>72</v>
      </c>
      <c r="C8">
        <v>75</v>
      </c>
      <c r="D8" s="17"/>
      <c r="E8" s="17"/>
      <c r="F8" s="17"/>
      <c r="G8" s="17"/>
    </row>
    <row r="9" spans="1:7">
      <c r="A9" t="s">
        <v>42</v>
      </c>
      <c r="B9">
        <v>90</v>
      </c>
      <c r="C9">
        <v>92</v>
      </c>
      <c r="D9" s="17"/>
      <c r="E9" s="17"/>
      <c r="F9" s="17"/>
      <c r="G9" s="17"/>
    </row>
    <row r="10" spans="1:7">
      <c r="A10" t="s">
        <v>43</v>
      </c>
      <c r="B10">
        <v>65</v>
      </c>
      <c r="C10">
        <v>70</v>
      </c>
      <c r="D10" s="17"/>
      <c r="E10" s="17"/>
      <c r="F10" s="17"/>
      <c r="G10" s="17"/>
    </row>
    <row r="11" spans="1:7">
      <c r="A11" t="s">
        <v>44</v>
      </c>
      <c r="B11">
        <v>78</v>
      </c>
      <c r="C11">
        <v>80</v>
      </c>
      <c r="D11" s="17"/>
      <c r="E11" s="17"/>
      <c r="F11" s="17"/>
      <c r="G11" s="17"/>
    </row>
    <row r="12" spans="1:7">
      <c r="A12" t="s">
        <v>45</v>
      </c>
      <c r="B12">
        <v>82</v>
      </c>
      <c r="C12">
        <v>78</v>
      </c>
      <c r="D12" s="17"/>
      <c r="E12" s="17"/>
      <c r="F12" s="17"/>
      <c r="G12" s="17"/>
    </row>
    <row r="13" spans="1:7">
      <c r="A13" t="s">
        <v>46</v>
      </c>
      <c r="B13">
        <v>70</v>
      </c>
      <c r="C13">
        <v>72</v>
      </c>
      <c r="D13" s="17"/>
      <c r="E13" s="17"/>
      <c r="F13" s="17"/>
      <c r="G13" s="17"/>
    </row>
    <row r="14" spans="1:7">
      <c r="A14" t="s">
        <v>47</v>
      </c>
      <c r="B14">
        <v>88</v>
      </c>
      <c r="C14">
        <v>85</v>
      </c>
      <c r="D14" s="17"/>
      <c r="E14" s="17"/>
      <c r="F14" s="17"/>
      <c r="G14" s="17"/>
    </row>
    <row r="15" spans="1:7">
      <c r="A15" t="s">
        <v>48</v>
      </c>
      <c r="B15">
        <v>60</v>
      </c>
      <c r="C15">
        <v>65</v>
      </c>
      <c r="D15" s="17"/>
      <c r="E15" s="17"/>
      <c r="F15" s="17"/>
      <c r="G15" s="17"/>
    </row>
    <row r="16" spans="1:7">
      <c r="A16" t="s">
        <v>49</v>
      </c>
      <c r="B16">
        <v>75</v>
      </c>
      <c r="C16">
        <v>82</v>
      </c>
      <c r="D16" s="17"/>
      <c r="E16" s="17"/>
      <c r="F16" s="17"/>
      <c r="G16" s="17"/>
    </row>
    <row r="18" spans="1:2">
      <c r="A18" s="7" t="s">
        <v>78</v>
      </c>
    </row>
    <row r="19" spans="1:2">
      <c r="A19" s="9" t="s">
        <v>79</v>
      </c>
    </row>
    <row r="20" spans="1:2">
      <c r="A20" s="9" t="s">
        <v>80</v>
      </c>
    </row>
    <row r="22" spans="1:2">
      <c r="A22" s="7" t="s">
        <v>81</v>
      </c>
    </row>
    <row r="23" spans="1:2">
      <c r="A23" s="9" t="s">
        <v>82</v>
      </c>
    </row>
    <row r="25" spans="1:2">
      <c r="A25" s="7" t="s">
        <v>83</v>
      </c>
    </row>
    <row r="26" spans="1:2">
      <c r="A26" t="s">
        <v>84</v>
      </c>
      <c r="B26" s="16"/>
    </row>
    <row r="27" spans="1:2">
      <c r="A27" t="s">
        <v>85</v>
      </c>
      <c r="B27" s="16"/>
    </row>
    <row r="29" spans="1:2">
      <c r="A29" s="7" t="s">
        <v>86</v>
      </c>
    </row>
    <row r="30" spans="1:2">
      <c r="A30" t="s">
        <v>87</v>
      </c>
      <c r="B30" s="14"/>
    </row>
    <row r="32" spans="1:2">
      <c r="A32" s="8" t="s">
        <v>88</v>
      </c>
    </row>
    <row r="33" spans="1:2">
      <c r="A33" t="s">
        <v>89</v>
      </c>
      <c r="B33" s="11" cm="1">
        <f t="array" ref="B33">CORREL(_xlfn.RANK.AVG(B7:B16,B7:B16,0),_xlfn.RANK.AVG(C7:C16,C7:C16,0))</f>
        <v>0.93939393939393945</v>
      </c>
    </row>
    <row r="35" spans="1:2">
      <c r="A35" s="12" t="s">
        <v>65</v>
      </c>
    </row>
    <row r="36" spans="1:2">
      <c r="A36" t="s">
        <v>90</v>
      </c>
    </row>
    <row r="37" spans="1:2">
      <c r="A37" t="s">
        <v>91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842875-266A-0C47-A9AB-F714018AA7EF}">
  <dimension ref="A1:E70"/>
  <sheetViews>
    <sheetView tabSelected="1" workbookViewId="0">
      <selection activeCell="F37" sqref="F37"/>
    </sheetView>
  </sheetViews>
  <sheetFormatPr baseColWidth="10" defaultRowHeight="18"/>
  <cols>
    <col min="1" max="7" width="20" customWidth="1"/>
  </cols>
  <sheetData>
    <row r="1" spans="1:5" ht="23">
      <c r="A1" s="15" t="s">
        <v>92</v>
      </c>
      <c r="B1" s="15"/>
      <c r="C1" s="15"/>
      <c r="D1" s="15"/>
      <c r="E1" s="15"/>
    </row>
    <row r="2" spans="1:5">
      <c r="A2" s="6" t="s">
        <v>93</v>
      </c>
    </row>
    <row r="3" spans="1:5">
      <c r="A3" s="4" t="s">
        <v>94</v>
      </c>
    </row>
    <row r="4" spans="1:5">
      <c r="A4" s="9" t="s">
        <v>95</v>
      </c>
    </row>
    <row r="6" spans="1:5">
      <c r="A6" s="7" t="s">
        <v>96</v>
      </c>
    </row>
    <row r="7" spans="1:5">
      <c r="A7" s="5" t="s">
        <v>32</v>
      </c>
      <c r="B7" s="5" t="s">
        <v>97</v>
      </c>
      <c r="C7" s="5" t="s">
        <v>98</v>
      </c>
    </row>
    <row r="8" spans="1:5">
      <c r="A8" t="s">
        <v>40</v>
      </c>
      <c r="B8">
        <v>1</v>
      </c>
      <c r="C8">
        <v>2</v>
      </c>
    </row>
    <row r="9" spans="1:5">
      <c r="A9" t="s">
        <v>41</v>
      </c>
      <c r="B9">
        <v>2</v>
      </c>
      <c r="C9">
        <v>1</v>
      </c>
    </row>
    <row r="10" spans="1:5">
      <c r="A10" t="s">
        <v>42</v>
      </c>
      <c r="B10">
        <v>3</v>
      </c>
      <c r="C10">
        <v>3</v>
      </c>
    </row>
    <row r="11" spans="1:5">
      <c r="A11" t="s">
        <v>43</v>
      </c>
      <c r="B11">
        <v>4</v>
      </c>
      <c r="C11">
        <v>5</v>
      </c>
    </row>
    <row r="12" spans="1:5">
      <c r="A12" t="s">
        <v>44</v>
      </c>
      <c r="B12">
        <v>5</v>
      </c>
      <c r="C12">
        <v>4</v>
      </c>
    </row>
    <row r="13" spans="1:5">
      <c r="A13" t="s">
        <v>45</v>
      </c>
      <c r="B13">
        <v>6</v>
      </c>
      <c r="C13">
        <v>7</v>
      </c>
    </row>
    <row r="14" spans="1:5">
      <c r="A14" t="s">
        <v>46</v>
      </c>
      <c r="B14">
        <v>7</v>
      </c>
      <c r="C14">
        <v>6</v>
      </c>
    </row>
    <row r="15" spans="1:5">
      <c r="A15" t="s">
        <v>47</v>
      </c>
      <c r="B15">
        <v>8</v>
      </c>
      <c r="C15">
        <v>8</v>
      </c>
    </row>
    <row r="17" spans="1:4">
      <c r="A17" s="7" t="s">
        <v>99</v>
      </c>
    </row>
    <row r="18" spans="1:4">
      <c r="A18" s="4" t="s">
        <v>100</v>
      </c>
      <c r="B18" t="s">
        <v>101</v>
      </c>
    </row>
    <row r="19" spans="1:4">
      <c r="B19" t="s">
        <v>102</v>
      </c>
    </row>
    <row r="20" spans="1:4">
      <c r="B20" t="s">
        <v>103</v>
      </c>
    </row>
    <row r="22" spans="1:4">
      <c r="A22" s="7" t="s">
        <v>104</v>
      </c>
    </row>
    <row r="23" spans="1:4">
      <c r="A23" s="9" t="s">
        <v>109</v>
      </c>
    </row>
    <row r="24" spans="1:4">
      <c r="A24" s="5" t="s">
        <v>105</v>
      </c>
      <c r="B24" s="5" t="s">
        <v>106</v>
      </c>
      <c r="C24" s="8" t="s">
        <v>107</v>
      </c>
      <c r="D24" s="8" t="s">
        <v>108</v>
      </c>
    </row>
    <row r="25" spans="1:4">
      <c r="A25">
        <v>1</v>
      </c>
      <c r="B25">
        <v>2</v>
      </c>
      <c r="C25" s="18"/>
      <c r="D25" s="18"/>
    </row>
    <row r="26" spans="1:4">
      <c r="A26">
        <v>1</v>
      </c>
      <c r="B26">
        <v>3</v>
      </c>
      <c r="C26" s="18"/>
      <c r="D26" s="18"/>
    </row>
    <row r="27" spans="1:4">
      <c r="A27">
        <v>1</v>
      </c>
      <c r="B27">
        <v>4</v>
      </c>
      <c r="C27" s="18"/>
      <c r="D27" s="18"/>
    </row>
    <row r="28" spans="1:4">
      <c r="A28">
        <v>1</v>
      </c>
      <c r="B28">
        <v>5</v>
      </c>
      <c r="C28" s="18"/>
      <c r="D28" s="18"/>
    </row>
    <row r="29" spans="1:4">
      <c r="A29">
        <v>1</v>
      </c>
      <c r="B29">
        <v>6</v>
      </c>
      <c r="C29" s="18"/>
      <c r="D29" s="18"/>
    </row>
    <row r="30" spans="1:4">
      <c r="A30">
        <v>1</v>
      </c>
      <c r="B30">
        <v>7</v>
      </c>
      <c r="C30" s="18"/>
      <c r="D30" s="18"/>
    </row>
    <row r="31" spans="1:4">
      <c r="A31">
        <v>1</v>
      </c>
      <c r="B31">
        <v>8</v>
      </c>
      <c r="C31" s="18"/>
      <c r="D31" s="18"/>
    </row>
    <row r="32" spans="1:4">
      <c r="A32">
        <v>2</v>
      </c>
      <c r="B32">
        <v>3</v>
      </c>
      <c r="C32" s="18"/>
      <c r="D32" s="18"/>
    </row>
    <row r="33" spans="1:4">
      <c r="A33">
        <v>2</v>
      </c>
      <c r="B33">
        <v>4</v>
      </c>
      <c r="C33" s="18"/>
      <c r="D33" s="18"/>
    </row>
    <row r="34" spans="1:4">
      <c r="A34">
        <v>2</v>
      </c>
      <c r="B34">
        <v>5</v>
      </c>
      <c r="C34" s="18"/>
      <c r="D34" s="18"/>
    </row>
    <row r="35" spans="1:4">
      <c r="A35">
        <v>2</v>
      </c>
      <c r="B35">
        <v>6</v>
      </c>
      <c r="C35" s="18"/>
      <c r="D35" s="18"/>
    </row>
    <row r="36" spans="1:4">
      <c r="A36">
        <v>2</v>
      </c>
      <c r="B36">
        <v>7</v>
      </c>
      <c r="C36" s="18"/>
      <c r="D36" s="18"/>
    </row>
    <row r="37" spans="1:4">
      <c r="A37">
        <v>2</v>
      </c>
      <c r="B37">
        <v>8</v>
      </c>
      <c r="C37" s="18"/>
      <c r="D37" s="18"/>
    </row>
    <row r="38" spans="1:4">
      <c r="A38">
        <v>3</v>
      </c>
      <c r="B38">
        <v>4</v>
      </c>
      <c r="C38" s="18"/>
      <c r="D38" s="18"/>
    </row>
    <row r="39" spans="1:4">
      <c r="A39">
        <v>3</v>
      </c>
      <c r="B39">
        <v>5</v>
      </c>
      <c r="C39" s="18"/>
      <c r="D39" s="18"/>
    </row>
    <row r="40" spans="1:4">
      <c r="A40">
        <v>3</v>
      </c>
      <c r="B40">
        <v>6</v>
      </c>
      <c r="C40" s="18"/>
      <c r="D40" s="18"/>
    </row>
    <row r="41" spans="1:4">
      <c r="A41">
        <v>3</v>
      </c>
      <c r="B41">
        <v>7</v>
      </c>
      <c r="C41" s="18"/>
      <c r="D41" s="18"/>
    </row>
    <row r="42" spans="1:4">
      <c r="A42">
        <v>3</v>
      </c>
      <c r="B42">
        <v>8</v>
      </c>
      <c r="C42" s="18"/>
      <c r="D42" s="18"/>
    </row>
    <row r="43" spans="1:4">
      <c r="A43">
        <v>4</v>
      </c>
      <c r="B43">
        <v>5</v>
      </c>
      <c r="C43" s="18"/>
      <c r="D43" s="18"/>
    </row>
    <row r="44" spans="1:4">
      <c r="A44">
        <v>4</v>
      </c>
      <c r="B44">
        <v>6</v>
      </c>
      <c r="C44" s="18"/>
      <c r="D44" s="18"/>
    </row>
    <row r="45" spans="1:4">
      <c r="A45">
        <v>4</v>
      </c>
      <c r="B45">
        <v>7</v>
      </c>
      <c r="C45" s="18"/>
      <c r="D45" s="18"/>
    </row>
    <row r="46" spans="1:4">
      <c r="A46">
        <v>4</v>
      </c>
      <c r="B46">
        <v>8</v>
      </c>
      <c r="C46" s="18"/>
      <c r="D46" s="18"/>
    </row>
    <row r="47" spans="1:4">
      <c r="A47">
        <v>5</v>
      </c>
      <c r="B47">
        <v>6</v>
      </c>
      <c r="C47" s="18"/>
      <c r="D47" s="18"/>
    </row>
    <row r="48" spans="1:4">
      <c r="A48">
        <v>5</v>
      </c>
      <c r="B48">
        <v>7</v>
      </c>
      <c r="C48" s="18"/>
      <c r="D48" s="18"/>
    </row>
    <row r="49" spans="1:4">
      <c r="A49">
        <v>5</v>
      </c>
      <c r="B49">
        <v>8</v>
      </c>
      <c r="C49" s="18"/>
      <c r="D49" s="18"/>
    </row>
    <row r="50" spans="1:4">
      <c r="A50">
        <v>6</v>
      </c>
      <c r="B50">
        <v>7</v>
      </c>
      <c r="C50" s="18"/>
      <c r="D50" s="18"/>
    </row>
    <row r="51" spans="1:4">
      <c r="A51">
        <v>6</v>
      </c>
      <c r="B51">
        <v>8</v>
      </c>
      <c r="C51" s="18"/>
      <c r="D51" s="18"/>
    </row>
    <row r="52" spans="1:4">
      <c r="A52">
        <v>7</v>
      </c>
      <c r="B52">
        <v>8</v>
      </c>
      <c r="C52" s="18"/>
      <c r="D52" s="18"/>
    </row>
    <row r="54" spans="1:4">
      <c r="A54" s="7" t="s">
        <v>110</v>
      </c>
    </row>
    <row r="55" spans="1:4">
      <c r="A55" t="s">
        <v>111</v>
      </c>
      <c r="B55" s="16"/>
    </row>
    <row r="56" spans="1:4">
      <c r="A56" t="s">
        <v>112</v>
      </c>
      <c r="B56" s="16"/>
    </row>
    <row r="57" spans="1:4">
      <c r="A57" t="s">
        <v>113</v>
      </c>
      <c r="B57" s="16"/>
    </row>
    <row r="58" spans="1:4">
      <c r="A58" s="4" t="s">
        <v>114</v>
      </c>
      <c r="B58">
        <v>8</v>
      </c>
    </row>
    <row r="59" spans="1:4">
      <c r="A59" t="s">
        <v>115</v>
      </c>
      <c r="B59" s="16"/>
    </row>
    <row r="61" spans="1:4">
      <c r="A61" s="7" t="s">
        <v>116</v>
      </c>
    </row>
    <row r="62" spans="1:4">
      <c r="A62" t="s">
        <v>117</v>
      </c>
      <c r="B62" s="14"/>
    </row>
    <row r="64" spans="1:4">
      <c r="A64" s="12" t="s">
        <v>118</v>
      </c>
    </row>
    <row r="65" spans="1:1">
      <c r="A65" t="s">
        <v>119</v>
      </c>
    </row>
    <row r="66" spans="1:1">
      <c r="A66" t="s">
        <v>120</v>
      </c>
    </row>
    <row r="68" spans="1:1">
      <c r="A68" s="12" t="s">
        <v>121</v>
      </c>
    </row>
    <row r="69" spans="1:1">
      <c r="A69" t="s">
        <v>122</v>
      </c>
    </row>
    <row r="70" spans="1:1">
      <c r="A70" t="s">
        <v>123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979B2-AF2A-AC42-B163-F830767E2EA5}">
  <dimension ref="A1:E36"/>
  <sheetViews>
    <sheetView workbookViewId="0">
      <selection sqref="A1:E1"/>
    </sheetView>
  </sheetViews>
  <sheetFormatPr baseColWidth="10" defaultRowHeight="18"/>
  <cols>
    <col min="1" max="4" width="21.42578125" customWidth="1"/>
  </cols>
  <sheetData>
    <row r="1" spans="1:5" ht="23">
      <c r="A1" s="15" t="s">
        <v>124</v>
      </c>
      <c r="B1" s="15"/>
      <c r="C1" s="15"/>
      <c r="D1" s="15"/>
      <c r="E1" s="15"/>
    </row>
    <row r="2" spans="1:5">
      <c r="A2" s="6" t="s">
        <v>125</v>
      </c>
    </row>
    <row r="3" spans="1:5">
      <c r="A3" s="4" t="s">
        <v>126</v>
      </c>
    </row>
    <row r="4" spans="1:5">
      <c r="A4" s="9" t="s">
        <v>127</v>
      </c>
    </row>
    <row r="6" spans="1:5">
      <c r="A6" s="7" t="s">
        <v>31</v>
      </c>
    </row>
    <row r="7" spans="1:5">
      <c r="A7" s="5" t="s">
        <v>32</v>
      </c>
      <c r="B7" s="5" t="s">
        <v>128</v>
      </c>
      <c r="C7" s="5" t="s">
        <v>34</v>
      </c>
      <c r="D7" s="5" t="s">
        <v>129</v>
      </c>
    </row>
    <row r="8" spans="1:5">
      <c r="A8" t="s">
        <v>40</v>
      </c>
      <c r="B8">
        <v>5</v>
      </c>
      <c r="C8">
        <v>8</v>
      </c>
      <c r="D8">
        <v>1</v>
      </c>
    </row>
    <row r="9" spans="1:5">
      <c r="A9" t="s">
        <v>41</v>
      </c>
      <c r="B9">
        <v>7</v>
      </c>
      <c r="C9">
        <v>11</v>
      </c>
      <c r="D9">
        <v>2</v>
      </c>
    </row>
    <row r="10" spans="1:5">
      <c r="A10" t="s">
        <v>42</v>
      </c>
      <c r="B10">
        <v>8</v>
      </c>
      <c r="C10">
        <v>14</v>
      </c>
      <c r="D10">
        <v>3</v>
      </c>
    </row>
    <row r="11" spans="1:5">
      <c r="A11" t="s">
        <v>43</v>
      </c>
      <c r="B11">
        <v>10</v>
      </c>
      <c r="C11">
        <v>15</v>
      </c>
      <c r="D11">
        <v>4</v>
      </c>
    </row>
    <row r="12" spans="1:5">
      <c r="A12" t="s">
        <v>44</v>
      </c>
      <c r="B12">
        <v>12</v>
      </c>
      <c r="C12">
        <v>18</v>
      </c>
      <c r="D12">
        <v>6</v>
      </c>
    </row>
    <row r="13" spans="1:5">
      <c r="A13" t="s">
        <v>45</v>
      </c>
      <c r="B13">
        <v>6</v>
      </c>
      <c r="C13">
        <v>10</v>
      </c>
      <c r="D13">
        <v>2</v>
      </c>
    </row>
    <row r="14" spans="1:5">
      <c r="A14" t="s">
        <v>46</v>
      </c>
      <c r="B14">
        <v>9</v>
      </c>
      <c r="C14">
        <v>13</v>
      </c>
      <c r="D14">
        <v>4</v>
      </c>
    </row>
    <row r="15" spans="1:5">
      <c r="A15" t="s">
        <v>47</v>
      </c>
      <c r="B15">
        <v>11</v>
      </c>
      <c r="C15">
        <v>16</v>
      </c>
      <c r="D15">
        <v>5</v>
      </c>
    </row>
    <row r="16" spans="1:5">
      <c r="A16" t="s">
        <v>48</v>
      </c>
      <c r="B16">
        <v>4</v>
      </c>
      <c r="C16">
        <v>7</v>
      </c>
      <c r="D16">
        <v>1</v>
      </c>
    </row>
    <row r="17" spans="1:4">
      <c r="A17" t="s">
        <v>49</v>
      </c>
      <c r="B17">
        <v>13</v>
      </c>
      <c r="C17">
        <v>19</v>
      </c>
      <c r="D17">
        <v>7</v>
      </c>
    </row>
    <row r="19" spans="1:4">
      <c r="A19" s="7" t="s">
        <v>130</v>
      </c>
    </row>
    <row r="20" spans="1:4">
      <c r="A20" t="s">
        <v>131</v>
      </c>
      <c r="B20" s="16"/>
    </row>
    <row r="21" spans="1:4">
      <c r="A21" t="s">
        <v>132</v>
      </c>
      <c r="B21" s="16"/>
    </row>
    <row r="22" spans="1:4">
      <c r="A22" t="s">
        <v>133</v>
      </c>
      <c r="B22" s="16"/>
    </row>
    <row r="24" spans="1:4">
      <c r="A24" s="7" t="s">
        <v>134</v>
      </c>
    </row>
    <row r="25" spans="1:4">
      <c r="A25" t="s">
        <v>135</v>
      </c>
      <c r="B25" s="16"/>
    </row>
    <row r="26" spans="1:4">
      <c r="A26" t="s">
        <v>136</v>
      </c>
      <c r="B26" s="16"/>
    </row>
    <row r="28" spans="1:4">
      <c r="A28" s="7" t="s">
        <v>137</v>
      </c>
    </row>
    <row r="29" spans="1:4">
      <c r="A29" t="s">
        <v>138</v>
      </c>
      <c r="B29" s="14"/>
    </row>
    <row r="31" spans="1:4">
      <c r="A31" s="8" t="s">
        <v>139</v>
      </c>
    </row>
    <row r="32" spans="1:4">
      <c r="A32" t="s">
        <v>140</v>
      </c>
      <c r="B32" s="11">
        <f>(CORREL(B8:B17,C8:C17)-CORREL(B8:B17,D8:D17)*CORREL(C8:C17,D8:D17))/SQRT((1-CORREL(B8:B17,D8:D17)^2)*(1-CORREL(C8:C17,D8:D17)^2))</f>
        <v>0.7664379763621928</v>
      </c>
    </row>
    <row r="34" spans="1:1">
      <c r="A34" s="12" t="s">
        <v>121</v>
      </c>
    </row>
    <row r="35" spans="1:1">
      <c r="A35" t="s">
        <v>141</v>
      </c>
    </row>
    <row r="36" spans="1:1">
      <c r="A36" t="s">
        <v>142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86847-5C25-004A-B7BC-27C7DC6BB98E}">
  <dimension ref="A1:E41"/>
  <sheetViews>
    <sheetView workbookViewId="0">
      <selection sqref="A1:E1"/>
    </sheetView>
  </sheetViews>
  <sheetFormatPr baseColWidth="10" defaultRowHeight="18"/>
  <cols>
    <col min="1" max="3" width="21.42578125" customWidth="1"/>
  </cols>
  <sheetData>
    <row r="1" spans="1:5" ht="23">
      <c r="A1" s="15" t="s">
        <v>143</v>
      </c>
      <c r="B1" s="15"/>
      <c r="C1" s="15"/>
      <c r="D1" s="15"/>
      <c r="E1" s="15"/>
    </row>
    <row r="2" spans="1:5">
      <c r="A2" s="6" t="s">
        <v>144</v>
      </c>
    </row>
    <row r="3" spans="1:5">
      <c r="A3" s="4" t="s">
        <v>145</v>
      </c>
    </row>
    <row r="4" spans="1:5">
      <c r="A4" s="9" t="s">
        <v>146</v>
      </c>
    </row>
    <row r="6" spans="1:5">
      <c r="A6" s="7" t="s">
        <v>147</v>
      </c>
    </row>
    <row r="7" spans="1:5">
      <c r="A7" s="5" t="s">
        <v>32</v>
      </c>
      <c r="B7" s="5" t="s">
        <v>148</v>
      </c>
      <c r="C7" s="5" t="s">
        <v>149</v>
      </c>
    </row>
    <row r="8" spans="1:5">
      <c r="A8" t="s">
        <v>40</v>
      </c>
      <c r="B8">
        <v>1</v>
      </c>
      <c r="C8">
        <v>18</v>
      </c>
    </row>
    <row r="9" spans="1:5">
      <c r="A9" t="s">
        <v>41</v>
      </c>
      <c r="B9">
        <v>1</v>
      </c>
      <c r="C9">
        <v>22</v>
      </c>
    </row>
    <row r="10" spans="1:5">
      <c r="A10" t="s">
        <v>42</v>
      </c>
      <c r="B10">
        <v>0</v>
      </c>
      <c r="C10">
        <v>9</v>
      </c>
    </row>
    <row r="11" spans="1:5">
      <c r="A11" t="s">
        <v>43</v>
      </c>
      <c r="B11">
        <v>1</v>
      </c>
      <c r="C11">
        <v>20</v>
      </c>
    </row>
    <row r="12" spans="1:5">
      <c r="A12" t="s">
        <v>44</v>
      </c>
      <c r="B12">
        <v>0</v>
      </c>
      <c r="C12">
        <v>12</v>
      </c>
    </row>
    <row r="13" spans="1:5">
      <c r="A13" t="s">
        <v>45</v>
      </c>
      <c r="B13">
        <v>1</v>
      </c>
      <c r="C13">
        <v>25</v>
      </c>
    </row>
    <row r="14" spans="1:5">
      <c r="A14" t="s">
        <v>46</v>
      </c>
      <c r="B14">
        <v>0</v>
      </c>
      <c r="C14">
        <v>8</v>
      </c>
    </row>
    <row r="15" spans="1:5">
      <c r="A15" t="s">
        <v>47</v>
      </c>
      <c r="B15">
        <v>1</v>
      </c>
      <c r="C15">
        <v>19</v>
      </c>
    </row>
    <row r="16" spans="1:5">
      <c r="A16" t="s">
        <v>48</v>
      </c>
      <c r="B16">
        <v>0</v>
      </c>
      <c r="C16">
        <v>11</v>
      </c>
    </row>
    <row r="17" spans="1:3">
      <c r="A17" t="s">
        <v>49</v>
      </c>
      <c r="B17">
        <v>1</v>
      </c>
      <c r="C17">
        <v>23</v>
      </c>
    </row>
    <row r="18" spans="1:3">
      <c r="A18" t="s">
        <v>150</v>
      </c>
      <c r="B18">
        <v>0</v>
      </c>
      <c r="C18">
        <v>10</v>
      </c>
    </row>
    <row r="19" spans="1:3">
      <c r="A19" t="s">
        <v>151</v>
      </c>
      <c r="B19">
        <v>0</v>
      </c>
      <c r="C19">
        <v>13</v>
      </c>
    </row>
    <row r="21" spans="1:3">
      <c r="A21" s="7" t="s">
        <v>152</v>
      </c>
    </row>
    <row r="22" spans="1:3">
      <c r="A22" t="s">
        <v>153</v>
      </c>
      <c r="B22" s="16"/>
    </row>
    <row r="23" spans="1:3">
      <c r="A23" t="s">
        <v>154</v>
      </c>
      <c r="B23" s="16"/>
    </row>
    <row r="24" spans="1:3">
      <c r="A24" t="s">
        <v>155</v>
      </c>
      <c r="B24" s="16"/>
    </row>
    <row r="25" spans="1:3">
      <c r="A25" t="s">
        <v>156</v>
      </c>
      <c r="B25" s="16"/>
    </row>
    <row r="26" spans="1:3">
      <c r="A26" t="s">
        <v>157</v>
      </c>
      <c r="B26" s="16"/>
    </row>
    <row r="28" spans="1:3">
      <c r="A28" s="7" t="s">
        <v>158</v>
      </c>
    </row>
    <row r="29" spans="1:3">
      <c r="A29" t="s">
        <v>159</v>
      </c>
      <c r="B29" s="16"/>
    </row>
    <row r="30" spans="1:3">
      <c r="A30" t="s">
        <v>160</v>
      </c>
      <c r="B30" s="16"/>
    </row>
    <row r="31" spans="1:3">
      <c r="A31" t="s">
        <v>161</v>
      </c>
      <c r="B31" s="16"/>
    </row>
    <row r="33" spans="1:2">
      <c r="A33" s="7" t="s">
        <v>162</v>
      </c>
    </row>
    <row r="34" spans="1:2">
      <c r="A34" t="s">
        <v>163</v>
      </c>
      <c r="B34" s="14"/>
    </row>
    <row r="36" spans="1:2">
      <c r="A36" s="8" t="s">
        <v>164</v>
      </c>
    </row>
    <row r="37" spans="1:2">
      <c r="A37" t="s">
        <v>63</v>
      </c>
      <c r="B37" s="11">
        <f>CORREL(B8:B19,C8:C19)</f>
        <v>0.93116153916692057</v>
      </c>
    </row>
    <row r="39" spans="1:2">
      <c r="A39" s="12" t="s">
        <v>121</v>
      </c>
    </row>
    <row r="40" spans="1:2">
      <c r="A40" t="s">
        <v>165</v>
      </c>
    </row>
    <row r="41" spans="1:2">
      <c r="A41" t="s">
        <v>166</v>
      </c>
    </row>
  </sheetData>
  <mergeCells count="1">
    <mergeCell ref="A1:E1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55941-2544-7A44-83D8-31723DDDB3AF}">
  <dimension ref="A1:E34"/>
  <sheetViews>
    <sheetView workbookViewId="0">
      <selection activeCell="D16" sqref="D16"/>
    </sheetView>
  </sheetViews>
  <sheetFormatPr baseColWidth="10" defaultRowHeight="18"/>
  <cols>
    <col min="1" max="1" width="28" customWidth="1"/>
    <col min="2" max="4" width="21.42578125" customWidth="1"/>
  </cols>
  <sheetData>
    <row r="1" spans="1:5" ht="23">
      <c r="A1" s="15" t="s">
        <v>167</v>
      </c>
      <c r="B1" s="15"/>
      <c r="C1" s="15"/>
      <c r="D1" s="15"/>
      <c r="E1" s="15"/>
    </row>
    <row r="2" spans="1:5">
      <c r="A2" s="6" t="s">
        <v>168</v>
      </c>
    </row>
    <row r="3" spans="1:5">
      <c r="A3" s="4" t="s">
        <v>169</v>
      </c>
    </row>
    <row r="5" spans="1:5">
      <c r="A5" s="7" t="s">
        <v>170</v>
      </c>
    </row>
    <row r="6" spans="1:5">
      <c r="A6" t="s">
        <v>171</v>
      </c>
    </row>
    <row r="8" spans="1:5">
      <c r="A8" s="7" t="s">
        <v>172</v>
      </c>
    </row>
    <row r="10" spans="1:5">
      <c r="B10" s="5" t="s">
        <v>173</v>
      </c>
      <c r="C10" s="5" t="s">
        <v>174</v>
      </c>
      <c r="D10" s="8" t="s">
        <v>175</v>
      </c>
    </row>
    <row r="11" spans="1:5">
      <c r="A11" s="5" t="s">
        <v>176</v>
      </c>
      <c r="B11" s="13">
        <v>18</v>
      </c>
      <c r="C11" s="13">
        <v>7</v>
      </c>
      <c r="D11" s="16"/>
    </row>
    <row r="12" spans="1:5">
      <c r="A12" s="5" t="s">
        <v>177</v>
      </c>
      <c r="B12" s="13">
        <v>9</v>
      </c>
      <c r="C12" s="13">
        <v>16</v>
      </c>
      <c r="D12" s="16"/>
    </row>
    <row r="13" spans="1:5">
      <c r="A13" s="8" t="s">
        <v>178</v>
      </c>
      <c r="B13" s="16"/>
      <c r="C13" s="16"/>
      <c r="D13" s="16"/>
    </row>
    <row r="15" spans="1:5">
      <c r="A15" s="7" t="s">
        <v>179</v>
      </c>
    </row>
    <row r="16" spans="1:5">
      <c r="A16" s="9" t="s">
        <v>180</v>
      </c>
    </row>
    <row r="17" spans="1:2">
      <c r="A17" t="s">
        <v>181</v>
      </c>
      <c r="B17" s="16"/>
    </row>
    <row r="18" spans="1:2">
      <c r="A18" t="s">
        <v>182</v>
      </c>
      <c r="B18" s="16"/>
    </row>
    <row r="20" spans="1:2">
      <c r="A20" s="7" t="s">
        <v>183</v>
      </c>
    </row>
    <row r="21" spans="1:2">
      <c r="A21" t="s">
        <v>184</v>
      </c>
      <c r="B21" s="14"/>
    </row>
    <row r="23" spans="1:2">
      <c r="A23" s="8" t="s">
        <v>185</v>
      </c>
    </row>
    <row r="24" spans="1:2">
      <c r="A24" t="s">
        <v>186</v>
      </c>
    </row>
    <row r="25" spans="1:2">
      <c r="A25" s="9" t="s">
        <v>187</v>
      </c>
    </row>
    <row r="27" spans="1:2">
      <c r="A27" s="8" t="s">
        <v>188</v>
      </c>
    </row>
    <row r="28" spans="1:2">
      <c r="A28" t="s">
        <v>189</v>
      </c>
      <c r="B28" s="10">
        <f>(B11-(B11+C11)*(B11+B12)/(B11+C11+B12+C12))^2/((B11+C11)*(B11+B12)/(B11+C11+B12+C12))+(C11-(B11+C11)*(C11+C12)/(B11+C11+B12+C12))^2/((B11+C11)*(C11+C12)/(B11+C11+B12+C12))+(B12-(B12+C12)*(B11+B12)/(B11+C11+B12+C12))^2/((B12+C12)*(B11+B12)/(B11+C11+B12+C12))+(C12-(B12+C12)*(C11+C12)/(B11+C11+B12+C12))^2/((B12+C12)*(C11+C12)/(B11+C11+B12+C12))</f>
        <v>6.5217391304347831</v>
      </c>
    </row>
    <row r="29" spans="1:2">
      <c r="A29" t="s">
        <v>190</v>
      </c>
      <c r="B29" s="11">
        <f>SQRT(B28/(B11+C11+B12+C12))</f>
        <v>0.36115755925730764</v>
      </c>
    </row>
    <row r="31" spans="1:2">
      <c r="A31" s="12" t="s">
        <v>121</v>
      </c>
    </row>
    <row r="32" spans="1:2">
      <c r="A32" t="s">
        <v>191</v>
      </c>
    </row>
    <row r="33" spans="1:1">
      <c r="A33" t="s">
        <v>192</v>
      </c>
    </row>
    <row r="34" spans="1:1">
      <c r="A34" t="s">
        <v>193</v>
      </c>
    </row>
  </sheetData>
  <mergeCells count="1">
    <mergeCell ref="A1:E1"/>
  </mergeCells>
  <phoneticPr fontId="2" type="noConversion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7</vt:i4>
      </vt:variant>
    </vt:vector>
  </HeadingPairs>
  <TitlesOfParts>
    <vt:vector size="7" baseType="lpstr">
      <vt:lpstr>README</vt:lpstr>
      <vt:lpstr>1_Pearson</vt:lpstr>
      <vt:lpstr>2_Spearman</vt:lpstr>
      <vt:lpstr>3_Kendall</vt:lpstr>
      <vt:lpstr>4_Partial</vt:lpstr>
      <vt:lpstr>5_PointBiserial</vt:lpstr>
      <vt:lpstr>6_Phi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강지연</dc:creator>
  <cp:lastModifiedBy>강지연</cp:lastModifiedBy>
  <dcterms:created xsi:type="dcterms:W3CDTF">2026-04-25T22:50:53Z</dcterms:created>
  <dcterms:modified xsi:type="dcterms:W3CDTF">2026-04-25T23:04:07Z</dcterms:modified>
</cp:coreProperties>
</file>